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osta\Documents\Nové zastupitelstvo 2022 2026\Rozpočtové opatření\"/>
    </mc:Choice>
  </mc:AlternateContent>
  <xr:revisionPtr revIDLastSave="0" documentId="10_ncr:8100000_{E2CF7D11-181B-4C6E-86C0-5BD88432E50A}" xr6:coauthVersionLast="33" xr6:coauthVersionMax="33" xr10:uidLastSave="{00000000-0000-0000-0000-000000000000}"/>
  <bookViews>
    <workbookView xWindow="0" yWindow="0" windowWidth="25695" windowHeight="1222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Titles" localSheetId="0">List1!$A:$D,List1!$1:$2</definedName>
    <definedName name="_xlnm.Print_Area" localSheetId="0">List1!$A$1:$J$36</definedName>
  </definedNames>
  <calcPr calcId="162913"/>
</workbook>
</file>

<file path=xl/calcChain.xml><?xml version="1.0" encoding="utf-8"?>
<calcChain xmlns="http://schemas.openxmlformats.org/spreadsheetml/2006/main">
  <c r="I27" i="1" l="1"/>
  <c r="H27" i="1"/>
  <c r="I21" i="1"/>
  <c r="I28" i="1" s="1"/>
  <c r="H21" i="1"/>
  <c r="H28" i="1" s="1"/>
  <c r="I17" i="1"/>
  <c r="H17" i="1"/>
  <c r="I11" i="1"/>
  <c r="I18" i="1" s="1"/>
  <c r="H11" i="1"/>
  <c r="I29" i="1" l="1"/>
  <c r="H18" i="1"/>
  <c r="H29" i="1" s="1"/>
  <c r="G11" i="1"/>
  <c r="F11" i="1"/>
  <c r="E11" i="1"/>
  <c r="G27" i="1"/>
  <c r="G21" i="1"/>
  <c r="G17" i="1"/>
  <c r="F27" i="1"/>
  <c r="F21" i="1"/>
  <c r="F17" i="1"/>
  <c r="E27" i="1"/>
  <c r="E21" i="1"/>
  <c r="E17" i="1"/>
  <c r="F18" i="1" l="1"/>
  <c r="E28" i="1"/>
  <c r="F28" i="1"/>
  <c r="G28" i="1"/>
  <c r="E18" i="1"/>
  <c r="G18" i="1"/>
  <c r="G29" i="1" l="1"/>
  <c r="F29" i="1"/>
  <c r="E29" i="1"/>
  <c r="E30" i="1" l="1"/>
  <c r="F6" i="1" s="1"/>
  <c r="F30" i="1" s="1"/>
  <c r="G6" i="1" l="1"/>
  <c r="G30" i="1" s="1"/>
  <c r="H6" i="1" l="1"/>
  <c r="H30" i="1" s="1"/>
  <c r="I6" i="1" l="1"/>
  <c r="I30" i="1" s="1"/>
</calcChain>
</file>

<file path=xl/sharedStrings.xml><?xml version="1.0" encoding="utf-8"?>
<sst xmlns="http://schemas.openxmlformats.org/spreadsheetml/2006/main" count="78" uniqueCount="74">
  <si>
    <t>č.ř.</t>
  </si>
  <si>
    <t>A</t>
  </si>
  <si>
    <t>P1</t>
  </si>
  <si>
    <t>P2</t>
  </si>
  <si>
    <t>P3</t>
  </si>
  <si>
    <t>P4</t>
  </si>
  <si>
    <t>Pc</t>
  </si>
  <si>
    <t>P8</t>
  </si>
  <si>
    <t>P9</t>
  </si>
  <si>
    <t>P10</t>
  </si>
  <si>
    <t>Pf</t>
  </si>
  <si>
    <t>P</t>
  </si>
  <si>
    <t>V1</t>
  </si>
  <si>
    <t>V2</t>
  </si>
  <si>
    <t>Vc</t>
  </si>
  <si>
    <t>V4</t>
  </si>
  <si>
    <t>V5</t>
  </si>
  <si>
    <t>V7</t>
  </si>
  <si>
    <t>V8</t>
  </si>
  <si>
    <t>V9</t>
  </si>
  <si>
    <t>Vf</t>
  </si>
  <si>
    <t>V</t>
  </si>
  <si>
    <t>P6</t>
  </si>
  <si>
    <t>P5</t>
  </si>
  <si>
    <t>D</t>
  </si>
  <si>
    <t>E</t>
  </si>
  <si>
    <t>Třída 1</t>
  </si>
  <si>
    <t>Třída 2</t>
  </si>
  <si>
    <t>Třída 3</t>
  </si>
  <si>
    <t>Třída 4</t>
  </si>
  <si>
    <t>P1+P2+P3+P4</t>
  </si>
  <si>
    <t>P5 až P10</t>
  </si>
  <si>
    <t>Pc+Pf</t>
  </si>
  <si>
    <t>Třída 5</t>
  </si>
  <si>
    <t>Třída 6</t>
  </si>
  <si>
    <t>V1+V2</t>
  </si>
  <si>
    <t>V4 až V9</t>
  </si>
  <si>
    <t>Vc+Vf</t>
  </si>
  <si>
    <t>P-V</t>
  </si>
  <si>
    <t>A+D</t>
  </si>
  <si>
    <t>Počáteční stav peněžních prostředků k 1.1.</t>
  </si>
  <si>
    <t>Daňové příjmy - ř. 4010</t>
  </si>
  <si>
    <t>Nedaňové příjmy - ř. 4020</t>
  </si>
  <si>
    <t>Kapitálové příjmy - ř. 4030</t>
  </si>
  <si>
    <t>Přijaté dotace - ř. 4040</t>
  </si>
  <si>
    <t xml:space="preserve">Příjmy celkem </t>
  </si>
  <si>
    <t>´- úvěry krátkodobé - ř. 8113</t>
  </si>
  <si>
    <t>´- úvěry dlouhodobé - ř. 8123</t>
  </si>
  <si>
    <t>´- příjem z vydaných krátkodobých dluhopisů - ř. 8111</t>
  </si>
  <si>
    <t>´- příjem z vydaných dlouhodobých dluhopisů - ř. 8121</t>
  </si>
  <si>
    <t>´- ostatní (aktivní likvidita)</t>
  </si>
  <si>
    <t>Přijaté úvěry a komunální obligace, aktivní likvidita</t>
  </si>
  <si>
    <t>Běžné (neinvestiční) výdaje - ř. 4210</t>
  </si>
  <si>
    <t>Kapitálové (investiční) výdaje - ř. 4220</t>
  </si>
  <si>
    <t xml:space="preserve">PŘÍJMY CELKEM </t>
  </si>
  <si>
    <t>Výdaje celkem</t>
  </si>
  <si>
    <t>´- splátka jistiny krátkodobých úvěrů - ř. 8114</t>
  </si>
  <si>
    <t>´- splátka jistiny krátkodobých dluhopisů - ř. 8112</t>
  </si>
  <si>
    <t>´- ostatní (pasivní likvidita)</t>
  </si>
  <si>
    <t>Splátka jistin úvěrů, dluhopisů, likvidita</t>
  </si>
  <si>
    <t xml:space="preserve">VÝDAJE CELKEM </t>
  </si>
  <si>
    <t>Hotovost běžného roku</t>
  </si>
  <si>
    <t>Hotovost na konci roku</t>
  </si>
  <si>
    <t>´- splátka jistiny dlouhodobých úvěrů - ř. 8124</t>
  </si>
  <si>
    <t>´- splátka jistiny dlouhodobých úvěrů - ř. 8122</t>
  </si>
  <si>
    <t>Rozpočtový výhled Rok</t>
  </si>
  <si>
    <t xml:space="preserve">V rozpočtovém výhledu jsou vyčísleny pouze běžné příjmy a výdaje.  </t>
  </si>
  <si>
    <t>Vypracoval:  Zdeněk Černušák</t>
  </si>
  <si>
    <t>Střednědobý rozpočtový výhled v tis. Kč</t>
  </si>
  <si>
    <t>Obec Velký Luh</t>
  </si>
  <si>
    <t>Jiřina Vrábelová</t>
  </si>
  <si>
    <t>starostka obce</t>
  </si>
  <si>
    <t xml:space="preserve"> </t>
  </si>
  <si>
    <t>Ve Velkém Luhu dne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</si>
</sst>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450666829432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5" borderId="1" xfId="0" applyFill="1" applyBorder="1" applyAlignment="1">
      <alignment horizontal="center" vertical="center"/>
    </xf>
    <xf numFmtId="0" fontId="1" fillId="5" borderId="1" xfId="0" applyFont="1" applyFill="1" applyBorder="1"/>
    <xf numFmtId="0" fontId="0" fillId="5" borderId="1" xfId="0" applyFill="1" applyBorder="1"/>
    <xf numFmtId="164" fontId="0" fillId="0" borderId="1" xfId="0" applyNumberFormat="1" applyBorder="1"/>
    <xf numFmtId="164" fontId="0" fillId="4" borderId="1" xfId="0" applyNumberFormat="1" applyFill="1" applyBorder="1"/>
    <xf numFmtId="164" fontId="0" fillId="5" borderId="1" xfId="0" applyNumberFormat="1" applyFill="1" applyBorder="1"/>
    <xf numFmtId="164" fontId="0" fillId="0" borderId="1" xfId="0" applyNumberFormat="1" applyFill="1" applyBorder="1"/>
    <xf numFmtId="0" fontId="0" fillId="0" borderId="0" xfId="0" applyFill="1" applyBorder="1"/>
    <xf numFmtId="0" fontId="0" fillId="0" borderId="0" xfId="0" applyFill="1"/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6"/>
  <sheetViews>
    <sheetView tabSelected="1" view="pageBreakPreview" topLeftCell="A4" zoomScale="60" zoomScaleNormal="100" workbookViewId="0">
      <selection activeCell="O19" sqref="O19"/>
    </sheetView>
  </sheetViews>
  <sheetFormatPr defaultRowHeight="15" x14ac:dyDescent="0.25"/>
  <cols>
    <col min="1" max="1" width="3" customWidth="1"/>
    <col min="2" max="2" width="5.7109375" customWidth="1"/>
    <col min="3" max="3" width="12.5703125" customWidth="1"/>
    <col min="4" max="4" width="51" customWidth="1"/>
    <col min="5" max="5" width="10.28515625" customWidth="1"/>
    <col min="6" max="7" width="11.28515625" customWidth="1"/>
  </cols>
  <sheetData>
    <row r="1" spans="2:9" ht="18.75" x14ac:dyDescent="0.3">
      <c r="B1" s="24" t="s">
        <v>68</v>
      </c>
      <c r="C1" s="24"/>
      <c r="D1" s="24"/>
    </row>
    <row r="2" spans="2:9" x14ac:dyDescent="0.25">
      <c r="B2" s="25" t="s">
        <v>69</v>
      </c>
      <c r="C2" s="25"/>
    </row>
    <row r="3" spans="2:9" ht="15.75" thickBot="1" x14ac:dyDescent="0.3"/>
    <row r="4" spans="2:9" ht="15.75" thickBot="1" x14ac:dyDescent="0.3">
      <c r="B4" s="23" t="s">
        <v>0</v>
      </c>
      <c r="C4" s="22"/>
      <c r="D4" s="22"/>
      <c r="E4" s="19" t="s">
        <v>65</v>
      </c>
      <c r="F4" s="20"/>
      <c r="G4" s="20"/>
      <c r="H4" s="20"/>
      <c r="I4" s="21"/>
    </row>
    <row r="5" spans="2:9" ht="15.75" thickBot="1" x14ac:dyDescent="0.3">
      <c r="B5" s="23"/>
      <c r="C5" s="22"/>
      <c r="D5" s="22"/>
      <c r="E5" s="3">
        <v>2025</v>
      </c>
      <c r="F5" s="3">
        <v>2026</v>
      </c>
      <c r="G5" s="3">
        <v>2027</v>
      </c>
      <c r="H5" s="18">
        <v>2028</v>
      </c>
      <c r="I5" s="18">
        <v>2029</v>
      </c>
    </row>
    <row r="6" spans="2:9" ht="15.75" thickBot="1" x14ac:dyDescent="0.3">
      <c r="B6" s="4" t="s">
        <v>1</v>
      </c>
      <c r="D6" s="6" t="s">
        <v>40</v>
      </c>
      <c r="E6" s="12">
        <v>4700</v>
      </c>
      <c r="F6" s="12">
        <f t="shared" ref="F6" si="0">E30</f>
        <v>5640</v>
      </c>
      <c r="G6" s="12">
        <f>F30</f>
        <v>6890</v>
      </c>
      <c r="H6" s="12">
        <f>G30</f>
        <v>9000</v>
      </c>
      <c r="I6" s="12">
        <f>H30</f>
        <v>9920</v>
      </c>
    </row>
    <row r="7" spans="2:9" ht="15.75" thickBot="1" x14ac:dyDescent="0.3">
      <c r="B7" s="4" t="s">
        <v>2</v>
      </c>
      <c r="C7" s="1" t="s">
        <v>26</v>
      </c>
      <c r="D7" s="2" t="s">
        <v>41</v>
      </c>
      <c r="E7" s="12">
        <v>4000</v>
      </c>
      <c r="F7" s="12">
        <v>4500</v>
      </c>
      <c r="G7" s="12">
        <v>5000</v>
      </c>
      <c r="H7" s="12">
        <v>5000</v>
      </c>
      <c r="I7" s="12">
        <v>5000</v>
      </c>
    </row>
    <row r="8" spans="2:9" ht="15.75" thickBot="1" x14ac:dyDescent="0.3">
      <c r="B8" s="4" t="s">
        <v>3</v>
      </c>
      <c r="C8" s="1" t="s">
        <v>27</v>
      </c>
      <c r="D8" s="2" t="s">
        <v>42</v>
      </c>
      <c r="E8" s="12">
        <v>690</v>
      </c>
      <c r="F8" s="12">
        <v>700</v>
      </c>
      <c r="G8" s="12">
        <v>710</v>
      </c>
      <c r="H8" s="12">
        <v>720</v>
      </c>
      <c r="I8" s="12">
        <v>730</v>
      </c>
    </row>
    <row r="9" spans="2:9" ht="15.75" thickBot="1" x14ac:dyDescent="0.3">
      <c r="B9" s="4" t="s">
        <v>4</v>
      </c>
      <c r="C9" s="1" t="s">
        <v>28</v>
      </c>
      <c r="D9" s="2" t="s">
        <v>43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</row>
    <row r="10" spans="2:9" ht="15.75" thickBot="1" x14ac:dyDescent="0.3">
      <c r="B10" s="4" t="s">
        <v>5</v>
      </c>
      <c r="C10" s="1" t="s">
        <v>29</v>
      </c>
      <c r="D10" s="2" t="s">
        <v>44</v>
      </c>
      <c r="E10" s="15">
        <v>600</v>
      </c>
      <c r="F10" s="15">
        <v>2000</v>
      </c>
      <c r="G10" s="15">
        <v>200</v>
      </c>
      <c r="H10" s="15">
        <v>200</v>
      </c>
      <c r="I10" s="15">
        <v>250</v>
      </c>
    </row>
    <row r="11" spans="2:9" ht="15.75" thickBot="1" x14ac:dyDescent="0.3">
      <c r="B11" s="4" t="s">
        <v>6</v>
      </c>
      <c r="C11" s="7" t="s">
        <v>30</v>
      </c>
      <c r="D11" s="8" t="s">
        <v>45</v>
      </c>
      <c r="E11" s="13">
        <f t="shared" ref="E11:G11" si="1">SUM(E7:E10)</f>
        <v>5290</v>
      </c>
      <c r="F11" s="13">
        <f t="shared" si="1"/>
        <v>7200</v>
      </c>
      <c r="G11" s="13">
        <f t="shared" si="1"/>
        <v>5910</v>
      </c>
      <c r="H11" s="13">
        <f t="shared" ref="H11:I11" si="2">SUM(H7:H10)</f>
        <v>5920</v>
      </c>
      <c r="I11" s="13">
        <f t="shared" si="2"/>
        <v>5980</v>
      </c>
    </row>
    <row r="12" spans="2:9" ht="15.75" thickBot="1" x14ac:dyDescent="0.3">
      <c r="B12" s="4" t="s">
        <v>23</v>
      </c>
      <c r="C12" s="1"/>
      <c r="D12" s="2" t="s">
        <v>46</v>
      </c>
      <c r="E12" s="15"/>
      <c r="F12" s="15"/>
      <c r="G12" s="15"/>
      <c r="H12" s="15"/>
      <c r="I12" s="15"/>
    </row>
    <row r="13" spans="2:9" ht="15.75" thickBot="1" x14ac:dyDescent="0.3">
      <c r="B13" s="4" t="s">
        <v>22</v>
      </c>
      <c r="C13" s="1"/>
      <c r="D13" s="2" t="s">
        <v>47</v>
      </c>
      <c r="E13" s="15"/>
      <c r="F13" s="15"/>
      <c r="G13" s="15"/>
      <c r="H13" s="15"/>
      <c r="I13" s="15"/>
    </row>
    <row r="14" spans="2:9" ht="15.75" thickBot="1" x14ac:dyDescent="0.3">
      <c r="B14" s="4" t="s">
        <v>7</v>
      </c>
      <c r="C14" s="1"/>
      <c r="D14" s="2" t="s">
        <v>48</v>
      </c>
      <c r="E14" s="15"/>
      <c r="F14" s="15"/>
      <c r="G14" s="15"/>
      <c r="H14" s="15"/>
      <c r="I14" s="15"/>
    </row>
    <row r="15" spans="2:9" ht="15.75" thickBot="1" x14ac:dyDescent="0.3">
      <c r="B15" s="4" t="s">
        <v>8</v>
      </c>
      <c r="C15" s="1"/>
      <c r="D15" s="2" t="s">
        <v>49</v>
      </c>
      <c r="E15" s="15"/>
      <c r="F15" s="15"/>
      <c r="G15" s="15"/>
      <c r="H15" s="15"/>
      <c r="I15" s="15"/>
    </row>
    <row r="16" spans="2:9" ht="15.75" thickBot="1" x14ac:dyDescent="0.3">
      <c r="B16" s="4" t="s">
        <v>9</v>
      </c>
      <c r="C16" s="1"/>
      <c r="D16" s="2" t="s">
        <v>50</v>
      </c>
      <c r="E16" s="15"/>
      <c r="F16" s="15"/>
      <c r="G16" s="15"/>
      <c r="H16" s="15"/>
      <c r="I16" s="15"/>
    </row>
    <row r="17" spans="2:9" ht="15.75" thickBot="1" x14ac:dyDescent="0.3">
      <c r="B17" s="4" t="s">
        <v>10</v>
      </c>
      <c r="C17" s="7" t="s">
        <v>31</v>
      </c>
      <c r="D17" s="8" t="s">
        <v>51</v>
      </c>
      <c r="E17" s="13">
        <f t="shared" ref="E17:G17" si="3">SUM(E12:E16)</f>
        <v>0</v>
      </c>
      <c r="F17" s="13">
        <f t="shared" si="3"/>
        <v>0</v>
      </c>
      <c r="G17" s="13">
        <f t="shared" si="3"/>
        <v>0</v>
      </c>
      <c r="H17" s="13">
        <f t="shared" ref="H17:I17" si="4">SUM(H12:H16)</f>
        <v>0</v>
      </c>
      <c r="I17" s="13">
        <f t="shared" si="4"/>
        <v>0</v>
      </c>
    </row>
    <row r="18" spans="2:9" ht="15.75" thickBot="1" x14ac:dyDescent="0.3">
      <c r="B18" s="5" t="s">
        <v>11</v>
      </c>
      <c r="C18" s="9" t="s">
        <v>32</v>
      </c>
      <c r="D18" s="10" t="s">
        <v>54</v>
      </c>
      <c r="E18" s="14">
        <f t="shared" ref="E18:G18" si="5">E11+E17</f>
        <v>5290</v>
      </c>
      <c r="F18" s="14">
        <f t="shared" si="5"/>
        <v>7200</v>
      </c>
      <c r="G18" s="14">
        <f t="shared" si="5"/>
        <v>5910</v>
      </c>
      <c r="H18" s="14">
        <f t="shared" ref="H18:I18" si="6">H11+H17</f>
        <v>5920</v>
      </c>
      <c r="I18" s="14">
        <f t="shared" si="6"/>
        <v>5980</v>
      </c>
    </row>
    <row r="19" spans="2:9" ht="15.75" thickBot="1" x14ac:dyDescent="0.3">
      <c r="B19" s="4" t="s">
        <v>12</v>
      </c>
      <c r="C19" s="1" t="s">
        <v>33</v>
      </c>
      <c r="D19" s="2" t="s">
        <v>52</v>
      </c>
      <c r="E19" s="12">
        <v>4100</v>
      </c>
      <c r="F19" s="12">
        <v>2700</v>
      </c>
      <c r="G19" s="12">
        <v>3000</v>
      </c>
      <c r="H19" s="12">
        <v>4500</v>
      </c>
      <c r="I19" s="12">
        <v>4500</v>
      </c>
    </row>
    <row r="20" spans="2:9" ht="15.75" thickBot="1" x14ac:dyDescent="0.3">
      <c r="B20" s="4" t="s">
        <v>13</v>
      </c>
      <c r="C20" s="1" t="s">
        <v>34</v>
      </c>
      <c r="D20" s="2" t="s">
        <v>53</v>
      </c>
      <c r="E20" s="15">
        <v>250</v>
      </c>
      <c r="F20" s="15">
        <v>3250</v>
      </c>
      <c r="G20" s="15">
        <v>800</v>
      </c>
      <c r="H20" s="15">
        <v>500</v>
      </c>
      <c r="I20" s="15">
        <v>500</v>
      </c>
    </row>
    <row r="21" spans="2:9" ht="15.75" thickBot="1" x14ac:dyDescent="0.3">
      <c r="B21" s="4" t="s">
        <v>14</v>
      </c>
      <c r="C21" s="7" t="s">
        <v>35</v>
      </c>
      <c r="D21" s="8" t="s">
        <v>55</v>
      </c>
      <c r="E21" s="13">
        <f t="shared" ref="E21:G21" si="7">SUM(E19:E20)</f>
        <v>4350</v>
      </c>
      <c r="F21" s="13">
        <f t="shared" si="7"/>
        <v>5950</v>
      </c>
      <c r="G21" s="13">
        <f t="shared" si="7"/>
        <v>3800</v>
      </c>
      <c r="H21" s="13">
        <f t="shared" ref="H21:I21" si="8">SUM(H19:H20)</f>
        <v>5000</v>
      </c>
      <c r="I21" s="13">
        <f t="shared" si="8"/>
        <v>5000</v>
      </c>
    </row>
    <row r="22" spans="2:9" ht="15.75" thickBot="1" x14ac:dyDescent="0.3">
      <c r="B22" s="4" t="s">
        <v>15</v>
      </c>
      <c r="C22" s="1"/>
      <c r="D22" s="2" t="s">
        <v>56</v>
      </c>
      <c r="E22" s="15"/>
      <c r="F22" s="15"/>
      <c r="G22" s="15"/>
      <c r="H22" s="15"/>
      <c r="I22" s="15"/>
    </row>
    <row r="23" spans="2:9" ht="15.75" thickBot="1" x14ac:dyDescent="0.3">
      <c r="B23" s="4" t="s">
        <v>16</v>
      </c>
      <c r="C23" s="1"/>
      <c r="D23" s="2" t="s">
        <v>63</v>
      </c>
      <c r="E23" s="15" t="s">
        <v>72</v>
      </c>
      <c r="F23" s="15" t="s">
        <v>72</v>
      </c>
      <c r="G23" s="15" t="s">
        <v>72</v>
      </c>
      <c r="H23" s="15" t="s">
        <v>72</v>
      </c>
      <c r="I23" s="15" t="s">
        <v>72</v>
      </c>
    </row>
    <row r="24" spans="2:9" ht="15.75" thickBot="1" x14ac:dyDescent="0.3">
      <c r="B24" s="4" t="s">
        <v>17</v>
      </c>
      <c r="C24" s="1"/>
      <c r="D24" s="2" t="s">
        <v>57</v>
      </c>
      <c r="E24" s="15"/>
      <c r="F24" s="15"/>
      <c r="G24" s="15"/>
      <c r="H24" s="15"/>
      <c r="I24" s="15"/>
    </row>
    <row r="25" spans="2:9" ht="15.75" thickBot="1" x14ac:dyDescent="0.3">
      <c r="B25" s="4" t="s">
        <v>18</v>
      </c>
      <c r="C25" s="1"/>
      <c r="D25" s="2" t="s">
        <v>64</v>
      </c>
      <c r="E25" s="15"/>
      <c r="F25" s="15"/>
      <c r="G25" s="15"/>
      <c r="H25" s="15"/>
      <c r="I25" s="15"/>
    </row>
    <row r="26" spans="2:9" ht="15.75" thickBot="1" x14ac:dyDescent="0.3">
      <c r="B26" s="4" t="s">
        <v>19</v>
      </c>
      <c r="C26" s="1"/>
      <c r="D26" s="2" t="s">
        <v>58</v>
      </c>
      <c r="E26" s="15"/>
      <c r="F26" s="15"/>
      <c r="G26" s="15"/>
      <c r="H26" s="15"/>
      <c r="I26" s="15"/>
    </row>
    <row r="27" spans="2:9" ht="15.75" thickBot="1" x14ac:dyDescent="0.3">
      <c r="B27" s="4" t="s">
        <v>20</v>
      </c>
      <c r="C27" s="7" t="s">
        <v>36</v>
      </c>
      <c r="D27" s="8" t="s">
        <v>59</v>
      </c>
      <c r="E27" s="13">
        <f t="shared" ref="E27:G27" si="9">SUM(E22:E26)</f>
        <v>0</v>
      </c>
      <c r="F27" s="13">
        <f t="shared" si="9"/>
        <v>0</v>
      </c>
      <c r="G27" s="13">
        <f t="shared" si="9"/>
        <v>0</v>
      </c>
      <c r="H27" s="13">
        <f t="shared" ref="H27:I27" si="10">SUM(H22:H26)</f>
        <v>0</v>
      </c>
      <c r="I27" s="13">
        <f t="shared" si="10"/>
        <v>0</v>
      </c>
    </row>
    <row r="28" spans="2:9" ht="15.75" thickBot="1" x14ac:dyDescent="0.3">
      <c r="B28" s="5" t="s">
        <v>21</v>
      </c>
      <c r="C28" s="9" t="s">
        <v>37</v>
      </c>
      <c r="D28" s="11" t="s">
        <v>60</v>
      </c>
      <c r="E28" s="14">
        <f t="shared" ref="E28:G28" si="11">E21+E27</f>
        <v>4350</v>
      </c>
      <c r="F28" s="14">
        <f t="shared" si="11"/>
        <v>5950</v>
      </c>
      <c r="G28" s="14">
        <f t="shared" si="11"/>
        <v>3800</v>
      </c>
      <c r="H28" s="14">
        <f t="shared" ref="H28:I28" si="12">H21+H27</f>
        <v>5000</v>
      </c>
      <c r="I28" s="14">
        <f t="shared" si="12"/>
        <v>5000</v>
      </c>
    </row>
    <row r="29" spans="2:9" ht="15.75" thickBot="1" x14ac:dyDescent="0.3">
      <c r="B29" s="5" t="s">
        <v>24</v>
      </c>
      <c r="C29" s="9" t="s">
        <v>38</v>
      </c>
      <c r="D29" s="11" t="s">
        <v>61</v>
      </c>
      <c r="E29" s="14">
        <f t="shared" ref="E29:G29" si="13">E18-E28</f>
        <v>940</v>
      </c>
      <c r="F29" s="14">
        <f t="shared" si="13"/>
        <v>1250</v>
      </c>
      <c r="G29" s="14">
        <f t="shared" si="13"/>
        <v>2110</v>
      </c>
      <c r="H29" s="14">
        <f t="shared" ref="H29:I29" si="14">H18-H28</f>
        <v>920</v>
      </c>
      <c r="I29" s="14">
        <f t="shared" si="14"/>
        <v>980</v>
      </c>
    </row>
    <row r="30" spans="2:9" ht="15.75" thickBot="1" x14ac:dyDescent="0.3">
      <c r="B30" s="5" t="s">
        <v>25</v>
      </c>
      <c r="C30" s="9" t="s">
        <v>39</v>
      </c>
      <c r="D30" s="11" t="s">
        <v>62</v>
      </c>
      <c r="E30" s="14">
        <f t="shared" ref="E30:G30" si="15">E6+E29</f>
        <v>5640</v>
      </c>
      <c r="F30" s="14">
        <f t="shared" si="15"/>
        <v>6890</v>
      </c>
      <c r="G30" s="14">
        <f t="shared" si="15"/>
        <v>9000</v>
      </c>
      <c r="H30" s="14">
        <f t="shared" ref="H30:I30" si="16">H6+H29</f>
        <v>9920</v>
      </c>
      <c r="I30" s="14">
        <f t="shared" si="16"/>
        <v>10900</v>
      </c>
    </row>
    <row r="32" spans="2:9" x14ac:dyDescent="0.25">
      <c r="D32" s="16" t="s">
        <v>66</v>
      </c>
      <c r="E32" s="17"/>
      <c r="F32" s="17"/>
      <c r="G32" s="17"/>
    </row>
    <row r="34" spans="4:5" x14ac:dyDescent="0.25">
      <c r="D34" t="s">
        <v>67</v>
      </c>
      <c r="E34" t="s">
        <v>70</v>
      </c>
    </row>
    <row r="35" spans="4:5" x14ac:dyDescent="0.25">
      <c r="E35" t="s">
        <v>71</v>
      </c>
    </row>
    <row r="36" spans="4:5" x14ac:dyDescent="0.25">
      <c r="D36" t="s">
        <v>73</v>
      </c>
    </row>
  </sheetData>
  <mergeCells count="5">
    <mergeCell ref="E4:I4"/>
    <mergeCell ref="C4:D5"/>
    <mergeCell ref="B4:B5"/>
    <mergeCell ref="B1:D1"/>
    <mergeCell ref="B2:C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 Černušák</dc:creator>
  <cp:lastModifiedBy>Starosta</cp:lastModifiedBy>
  <cp:lastPrinted>2023-11-30T17:12:48Z</cp:lastPrinted>
  <dcterms:created xsi:type="dcterms:W3CDTF">2008-09-08T14:46:08Z</dcterms:created>
  <dcterms:modified xsi:type="dcterms:W3CDTF">2023-11-30T17:20:03Z</dcterms:modified>
</cp:coreProperties>
</file>